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ENG\"/>
    </mc:Choice>
  </mc:AlternateContent>
  <bookViews>
    <workbookView xWindow="0" yWindow="0" windowWidth="20480" windowHeight="780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G42" i="1"/>
  <c r="I42" i="1" s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G29" i="1"/>
  <c r="I29" i="1" s="1"/>
  <c r="F29" i="1"/>
  <c r="C29" i="1"/>
  <c r="E29" i="1" s="1"/>
  <c r="B29" i="1"/>
  <c r="M28" i="1"/>
  <c r="L28" i="1"/>
  <c r="I28" i="1"/>
  <c r="H28" i="1"/>
  <c r="E28" i="1"/>
  <c r="D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G23" i="1"/>
  <c r="I23" i="1" s="1"/>
  <c r="F23" i="1"/>
  <c r="C23" i="1"/>
  <c r="E23" i="1" s="1"/>
  <c r="B23" i="1"/>
  <c r="K22" i="1"/>
  <c r="M22" i="1" s="1"/>
  <c r="J22" i="1"/>
  <c r="G22" i="1"/>
  <c r="I22" i="1" s="1"/>
  <c r="F22" i="1"/>
  <c r="C22" i="1"/>
  <c r="E22" i="1" s="1"/>
  <c r="B22" i="1"/>
  <c r="M21" i="1"/>
  <c r="L21" i="1"/>
  <c r="I21" i="1"/>
  <c r="H21" i="1"/>
  <c r="E21" i="1"/>
  <c r="D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G18" i="1"/>
  <c r="I18" i="1" s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G9" i="1"/>
  <c r="I9" i="1" s="1"/>
  <c r="F9" i="1"/>
  <c r="C9" i="1"/>
  <c r="E9" i="1" s="1"/>
  <c r="B9" i="1"/>
  <c r="K8" i="1"/>
  <c r="K44" i="1" s="1"/>
  <c r="J8" i="1"/>
  <c r="J44" i="1" s="1"/>
  <c r="J45" i="1" s="1"/>
  <c r="G8" i="1"/>
  <c r="G44" i="1" s="1"/>
  <c r="F8" i="1"/>
  <c r="F44" i="1" s="1"/>
  <c r="F45" i="1" s="1"/>
  <c r="C8" i="1"/>
  <c r="C44" i="1" s="1"/>
  <c r="B8" i="1"/>
  <c r="B44" i="1" s="1"/>
  <c r="B45" i="1" s="1"/>
  <c r="G45" i="1" l="1"/>
  <c r="H44" i="1"/>
  <c r="I44" i="1"/>
  <c r="C45" i="1"/>
  <c r="D44" i="1"/>
  <c r="E44" i="1"/>
  <c r="K45" i="1"/>
  <c r="L44" i="1"/>
  <c r="M44" i="1"/>
  <c r="D8" i="1"/>
  <c r="L8" i="1"/>
  <c r="H9" i="1"/>
  <c r="L9" i="1"/>
  <c r="D18" i="1"/>
  <c r="H18" i="1"/>
  <c r="L18" i="1"/>
  <c r="D22" i="1"/>
  <c r="H22" i="1"/>
  <c r="L22" i="1"/>
  <c r="D23" i="1"/>
  <c r="H23" i="1"/>
  <c r="L23" i="1"/>
  <c r="D29" i="1"/>
  <c r="H29" i="1"/>
  <c r="L29" i="1"/>
  <c r="D42" i="1"/>
  <c r="H42" i="1"/>
  <c r="L42" i="1"/>
  <c r="H8" i="1"/>
  <c r="D9" i="1"/>
  <c r="E8" i="1"/>
  <c r="I8" i="1"/>
  <c r="M8" i="1"/>
  <c r="D45" i="1" l="1"/>
  <c r="E45" i="1"/>
  <c r="L45" i="1"/>
  <c r="M45" i="1"/>
  <c r="H45" i="1"/>
  <c r="I45" i="1"/>
</calcChain>
</file>

<file path=xl/sharedStrings.xml><?xml version="1.0" encoding="utf-8"?>
<sst xmlns="http://schemas.openxmlformats.org/spreadsheetml/2006/main" count="55" uniqueCount="52">
  <si>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</si>
  <si>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</si>
  <si>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</si>
  <si>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</si>
  <si>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</si>
  <si>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</si>
  <si>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</si>
  <si>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</si>
  <si>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</si>
  <si>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</si>
  <si>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</si>
  <si>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</si>
  <si>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</si>
  <si>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</si>
  <si>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</si>
  <si>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</si>
  <si>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</si>
  <si>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</si>
  <si>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</si>
  <si>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</si>
  <si>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</si>
  <si>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</si>
  <si>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</si>
  <si>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</si>
  <si>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</si>
  <si>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</si>
  <si>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</si>
  <si>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</si>
  <si>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</si>
  <si>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</si>
  <si>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</si>
  <si>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</si>
  <si>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</si>
  <si>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</si>
  <si>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</si>
  <si>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</si>
  <si>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</si>
  <si>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</si>
  <si>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</si>
  <si>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</si>
  <si>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1 - 28 FEBRUARY</t>
  </si>
  <si>
    <t>SECTORAL EXPORT FIGURES - 1000 $</t>
  </si>
  <si>
    <t>1st JANUARY  -  28th FEBRUARY</t>
  </si>
  <si>
    <t>LAST 12 MONTHS</t>
  </si>
  <si>
    <t xml:space="preserve"> Share(18)  (%)</t>
  </si>
  <si>
    <t>1 - 28 FEBRUARY EXPORT FIGURES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</si>
  <si>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</si>
  <si>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</si>
  <si>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</si>
  <si>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Change    ('19/'18)</t>
  </si>
  <si>
    <t>2018 - 2019</t>
  </si>
  <si>
    <t xml:space="preserve"> Share(19)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</si>
</sst>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65" fontId="48" fillId="40" borderId="9" xfId="1" applyNumberFormat="1" applyFont="1" applyFill="1" applyBorder="1" applyAlignment="1">
      <alignment horizont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/>
    </xf>
    <xf numFmtId="3" fontId="29" fillId="0" borderId="9" xfId="1" applyNumberFormat="1" applyFont="1" applyFill="1" applyBorder="1" applyAlignment="1">
      <alignment horizontal="center"/>
    </xf>
    <xf numFmtId="165" fontId="29" fillId="40" borderId="9" xfId="1" applyNumberFormat="1" applyFont="1" applyFill="1" applyBorder="1" applyAlignment="1">
      <alignment horizontal="center"/>
    </xf>
    <xf numFmtId="165" fontId="29" fillId="0" borderId="9" xfId="1" applyNumberFormat="1" applyFont="1" applyFill="1" applyBorder="1" applyAlignment="1">
      <alignment horizontal="center"/>
    </xf>
    <xf numFmtId="3" fontId="48" fillId="0" borderId="9" xfId="1" applyNumberFormat="1" applyFont="1" applyFill="1" applyBorder="1" applyAlignment="1">
      <alignment horizontal="center"/>
    </xf>
    <xf numFmtId="165" fontId="48" fillId="0" borderId="9" xfId="1" applyNumberFormat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M4" sqref="M4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3" width="9.453125" style="1" bestFit="1" customWidth="1"/>
    <col min="14" max="16384" width="9.1796875" style="1"/>
  </cols>
  <sheetData>
    <row r="1" spans="1:13" ht="25" x14ac:dyDescent="0.5">
      <c r="B1" s="32" t="s">
        <v>45</v>
      </c>
      <c r="C1" s="32"/>
      <c r="D1" s="32"/>
      <c r="E1" s="32"/>
      <c r="F1" s="32"/>
      <c r="G1" s="32"/>
      <c r="H1" s="32"/>
      <c r="I1" s="32"/>
      <c r="J1" s="32"/>
      <c r="K1" s="22"/>
      <c r="L1" s="22"/>
      <c r="M1" s="22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29" t="s">
        <v>41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1"/>
    </row>
    <row r="6" spans="1:13" ht="18" x14ac:dyDescent="0.25">
      <c r="A6" s="3"/>
      <c r="B6" s="28" t="s">
        <v>40</v>
      </c>
      <c r="C6" s="28"/>
      <c r="D6" s="28"/>
      <c r="E6" s="28"/>
      <c r="F6" s="28" t="s">
        <v>42</v>
      </c>
      <c r="G6" s="28"/>
      <c r="H6" s="28"/>
      <c r="I6" s="28"/>
      <c r="J6" s="28" t="s">
        <v>43</v>
      </c>
      <c r="K6" s="28"/>
      <c r="L6" s="28"/>
      <c r="M6" s="28"/>
    </row>
    <row r="7" spans="1:13" ht="43" x14ac:dyDescent="0.4">
      <c r="A7" s="4" t="s">
        <v>28</v>
      </c>
      <c r="B7" s="5">
        <v>2018</v>
      </c>
      <c r="C7" s="6">
        <v>2019</v>
      </c>
      <c r="D7" s="7" t="s">
        <v>49</v>
      </c>
      <c r="E7" s="7" t="s">
        <v>44</v>
      </c>
      <c r="F7" s="5">
        <v>2018</v>
      </c>
      <c r="G7" s="6">
        <v>2019</v>
      </c>
      <c r="H7" s="7" t="s">
        <v>49</v>
      </c>
      <c r="I7" s="7" t="s">
        <v>44</v>
      </c>
      <c r="J7" s="5" t="s">
        <v>0</v>
      </c>
      <c r="K7" s="5" t="s">
        <v>50</v>
      </c>
      <c r="L7" s="7" t="s">
        <v>49</v>
      </c>
      <c r="M7" s="7" t="s">
        <v>51</v>
      </c>
    </row>
    <row r="8" spans="1:13" ht="16.5" x14ac:dyDescent="0.35">
      <c r="A8" s="19" t="s">
        <v>29</v>
      </c>
      <c r="B8" s="8">
        <f>B9+B18+B20</f>
        <v>1835829.82617</v>
      </c>
      <c r="C8" s="8">
        <f>C9+C18+C20</f>
        <v>1861864.8435399998</v>
      </c>
      <c r="D8" s="10">
        <f t="shared" ref="D8:D46" si="0">(C8-B8)/B8*100</f>
        <v>1.4181607139652666</v>
      </c>
      <c r="E8" s="10">
        <f>C8/C$46*100</f>
        <v>13.687340662859238</v>
      </c>
      <c r="F8" s="8">
        <f>F9+F18+F20</f>
        <v>3729617.1652200003</v>
      </c>
      <c r="G8" s="8">
        <f>G9+G18+G20</f>
        <v>3746626.1146800001</v>
      </c>
      <c r="H8" s="10">
        <f t="shared" ref="H8:H46" si="1">(G8-F8)/F8*100</f>
        <v>0.45605081450756585</v>
      </c>
      <c r="I8" s="10">
        <f>G8/G$46*100</f>
        <v>13.994124930577206</v>
      </c>
      <c r="J8" s="8">
        <f>J9+J18+J20</f>
        <v>21631825.323570002</v>
      </c>
      <c r="K8" s="8">
        <f>K9+K18+K20</f>
        <v>22651730.888599999</v>
      </c>
      <c r="L8" s="10">
        <f t="shared" ref="L8:L46" si="2">(K8-J8)/J8*100</f>
        <v>4.7148382060884613</v>
      </c>
      <c r="M8" s="10">
        <f>K8/K$46*100</f>
        <v>13.390891767172509</v>
      </c>
    </row>
    <row r="9" spans="1:13" ht="15.5" x14ac:dyDescent="0.35">
      <c r="A9" s="9" t="s">
        <v>30</v>
      </c>
      <c r="B9" s="8">
        <f>B10+B11+B12+B13+B14+B15+B16+B17</f>
        <v>1260936.40925</v>
      </c>
      <c r="C9" s="8">
        <f>C10+C11+C12+C13+C14+C15+C16+C17</f>
        <v>1238423.4963599998</v>
      </c>
      <c r="D9" s="10">
        <f t="shared" si="0"/>
        <v>-1.7854122321196879</v>
      </c>
      <c r="E9" s="10">
        <f t="shared" ref="E9:E46" si="3">C9/C$46*100</f>
        <v>9.1041647509385228</v>
      </c>
      <c r="F9" s="8">
        <f>F10+F11+F12+F13+F14+F15+F16+F17</f>
        <v>2565073.1112100002</v>
      </c>
      <c r="G9" s="8">
        <f>G10+G11+G12+G13+G14+G15+G16+G17</f>
        <v>2509106.66671</v>
      </c>
      <c r="H9" s="10">
        <f t="shared" si="1"/>
        <v>-2.1818654702438338</v>
      </c>
      <c r="I9" s="10">
        <f t="shared" ref="I9:I46" si="4">G9/G$46*100</f>
        <v>9.3718324389256189</v>
      </c>
      <c r="J9" s="8">
        <f>J10+J11+J12+J13+J14+J15+J16+J17</f>
        <v>14745143.197570004</v>
      </c>
      <c r="K9" s="8">
        <f>K10+K11+K12+K13+K14+K15+K16+K17</f>
        <v>15050180.894949999</v>
      </c>
      <c r="L9" s="10">
        <f t="shared" si="2"/>
        <v>2.0687333672708261</v>
      </c>
      <c r="M9" s="10">
        <f t="shared" ref="M9:M46" si="5">K9/K$46*100</f>
        <v>8.8971277485055307</v>
      </c>
    </row>
    <row r="10" spans="1:13" ht="14" x14ac:dyDescent="0.3">
      <c r="A10" s="11" t="s">
        <v>6</v>
      </c>
      <c r="B10" s="12">
        <v>534695.97504000005</v>
      </c>
      <c r="C10" s="12">
        <v>566192.23199999996</v>
      </c>
      <c r="D10" s="13">
        <f t="shared" si="0"/>
        <v>5.8904982326907751</v>
      </c>
      <c r="E10" s="13">
        <f t="shared" si="3"/>
        <v>4.1623139224832464</v>
      </c>
      <c r="F10" s="12">
        <v>1081924.98242</v>
      </c>
      <c r="G10" s="12">
        <v>1126643.64258</v>
      </c>
      <c r="H10" s="13">
        <f t="shared" si="1"/>
        <v>4.1332496140328816</v>
      </c>
      <c r="I10" s="13">
        <f t="shared" si="4"/>
        <v>4.2081572604027242</v>
      </c>
      <c r="J10" s="12">
        <v>6371371.6088300003</v>
      </c>
      <c r="K10" s="12">
        <v>6726864.9469999997</v>
      </c>
      <c r="L10" s="13">
        <f t="shared" si="2"/>
        <v>5.5795417375644183</v>
      </c>
      <c r="M10" s="13">
        <f t="shared" si="5"/>
        <v>3.976681556065889</v>
      </c>
    </row>
    <row r="11" spans="1:13" ht="14" x14ac:dyDescent="0.3">
      <c r="A11" s="11" t="s">
        <v>5</v>
      </c>
      <c r="B11" s="12">
        <v>211796.53271</v>
      </c>
      <c r="C11" s="12">
        <v>166307.35811999999</v>
      </c>
      <c r="D11" s="13">
        <f t="shared" si="0"/>
        <v>-21.477771145708765</v>
      </c>
      <c r="E11" s="13">
        <f t="shared" si="3"/>
        <v>1.2225943645837287</v>
      </c>
      <c r="F11" s="12">
        <v>437190.43338</v>
      </c>
      <c r="G11" s="12">
        <v>365719.33228999999</v>
      </c>
      <c r="H11" s="13">
        <f t="shared" si="1"/>
        <v>-16.347819081365465</v>
      </c>
      <c r="I11" s="13">
        <f t="shared" si="4"/>
        <v>1.3660082081690876</v>
      </c>
      <c r="J11" s="12">
        <v>2306701.4865199998</v>
      </c>
      <c r="K11" s="12">
        <v>2254528.0747199999</v>
      </c>
      <c r="L11" s="13">
        <f t="shared" si="2"/>
        <v>-2.2618189698534072</v>
      </c>
      <c r="M11" s="13">
        <f t="shared" si="5"/>
        <v>1.3327962257321893</v>
      </c>
    </row>
    <row r="12" spans="1:13" ht="14" x14ac:dyDescent="0.3">
      <c r="A12" s="11" t="s">
        <v>3</v>
      </c>
      <c r="B12" s="12">
        <v>117643.61351</v>
      </c>
      <c r="C12" s="12">
        <v>122760.84969</v>
      </c>
      <c r="D12" s="13">
        <f t="shared" si="0"/>
        <v>4.3497781369704605</v>
      </c>
      <c r="E12" s="13">
        <f t="shared" si="3"/>
        <v>0.90246592044477236</v>
      </c>
      <c r="F12" s="12">
        <v>237478.97396</v>
      </c>
      <c r="G12" s="12">
        <v>248293.05012999999</v>
      </c>
      <c r="H12" s="13">
        <f t="shared" si="1"/>
        <v>4.5536983715541339</v>
      </c>
      <c r="I12" s="13">
        <f t="shared" si="4"/>
        <v>0.92740611327587952</v>
      </c>
      <c r="J12" s="12">
        <v>1453956.4172700001</v>
      </c>
      <c r="K12" s="12">
        <v>1575405.29733</v>
      </c>
      <c r="L12" s="13">
        <f t="shared" si="2"/>
        <v>8.3529931583531631</v>
      </c>
      <c r="M12" s="13">
        <f t="shared" si="5"/>
        <v>0.9313231703893029</v>
      </c>
    </row>
    <row r="13" spans="1:13" ht="14" x14ac:dyDescent="0.3">
      <c r="A13" s="11" t="s">
        <v>4</v>
      </c>
      <c r="B13" s="12">
        <v>107610.34673</v>
      </c>
      <c r="C13" s="12">
        <v>115161.62381</v>
      </c>
      <c r="D13" s="13">
        <f t="shared" si="0"/>
        <v>7.0172407295987531</v>
      </c>
      <c r="E13" s="13">
        <f t="shared" si="3"/>
        <v>0.84660085926459883</v>
      </c>
      <c r="F13" s="12">
        <v>215943.78302</v>
      </c>
      <c r="G13" s="12">
        <v>227706.67423</v>
      </c>
      <c r="H13" s="13">
        <f t="shared" si="1"/>
        <v>5.4472006767199046</v>
      </c>
      <c r="I13" s="13">
        <f t="shared" si="4"/>
        <v>0.85051338168367763</v>
      </c>
      <c r="J13" s="12">
        <v>1309041.9082200001</v>
      </c>
      <c r="K13" s="12">
        <v>1399888.7992799999</v>
      </c>
      <c r="L13" s="13">
        <f t="shared" si="2"/>
        <v>6.9399528379905711</v>
      </c>
      <c r="M13" s="13">
        <f t="shared" si="5"/>
        <v>0.82756410489892351</v>
      </c>
    </row>
    <row r="14" spans="1:13" ht="14" x14ac:dyDescent="0.3">
      <c r="A14" s="11" t="s">
        <v>1</v>
      </c>
      <c r="B14" s="12">
        <v>132753.50149</v>
      </c>
      <c r="C14" s="12">
        <v>145583.65956999999</v>
      </c>
      <c r="D14" s="13">
        <f t="shared" si="0"/>
        <v>9.6646475881967309</v>
      </c>
      <c r="E14" s="13">
        <f t="shared" si="3"/>
        <v>1.0702458615049883</v>
      </c>
      <c r="F14" s="12">
        <v>286374.87351</v>
      </c>
      <c r="G14" s="12">
        <v>298482.18855999998</v>
      </c>
      <c r="H14" s="13">
        <f t="shared" si="1"/>
        <v>4.22778538550003</v>
      </c>
      <c r="I14" s="13">
        <f t="shared" si="4"/>
        <v>1.1148689269779193</v>
      </c>
      <c r="J14" s="12">
        <v>1843386.9913900001</v>
      </c>
      <c r="K14" s="12">
        <v>1646965.85087</v>
      </c>
      <c r="L14" s="13">
        <f t="shared" si="2"/>
        <v>-10.655447903095453</v>
      </c>
      <c r="M14" s="13">
        <f t="shared" si="5"/>
        <v>0.97362720587187879</v>
      </c>
    </row>
    <row r="15" spans="1:13" ht="14" x14ac:dyDescent="0.3">
      <c r="A15" s="11" t="s">
        <v>2</v>
      </c>
      <c r="B15" s="12">
        <v>57999.799489999998</v>
      </c>
      <c r="C15" s="12">
        <v>27062.246330000002</v>
      </c>
      <c r="D15" s="13">
        <f t="shared" si="0"/>
        <v>-53.340793299352832</v>
      </c>
      <c r="E15" s="13">
        <f t="shared" si="3"/>
        <v>0.19894579668664572</v>
      </c>
      <c r="F15" s="12">
        <v>121469.9388</v>
      </c>
      <c r="G15" s="12">
        <v>55914.677640000002</v>
      </c>
      <c r="H15" s="13">
        <f t="shared" si="1"/>
        <v>-53.968300147031925</v>
      </c>
      <c r="I15" s="13">
        <f t="shared" si="4"/>
        <v>0.20884843066705183</v>
      </c>
      <c r="J15" s="12">
        <v>390374.01766999997</v>
      </c>
      <c r="K15" s="12">
        <v>334006.34746999998</v>
      </c>
      <c r="L15" s="13">
        <f t="shared" si="2"/>
        <v>-14.439401099601362</v>
      </c>
      <c r="M15" s="13">
        <f t="shared" si="5"/>
        <v>0.19745258631738125</v>
      </c>
    </row>
    <row r="16" spans="1:13" ht="14" x14ac:dyDescent="0.3">
      <c r="A16" s="11" t="s">
        <v>7</v>
      </c>
      <c r="B16" s="12">
        <v>83548.081090000007</v>
      </c>
      <c r="C16" s="12">
        <v>82189.18088</v>
      </c>
      <c r="D16" s="13">
        <f t="shared" si="0"/>
        <v>-1.6264888340597159</v>
      </c>
      <c r="E16" s="13">
        <f t="shared" si="3"/>
        <v>0.60420675615047614</v>
      </c>
      <c r="F16" s="12">
        <v>161101.8076</v>
      </c>
      <c r="G16" s="12">
        <v>164732.60965999999</v>
      </c>
      <c r="H16" s="13">
        <f t="shared" si="1"/>
        <v>2.2537314224399725</v>
      </c>
      <c r="I16" s="13">
        <f t="shared" si="4"/>
        <v>0.61529724321556545</v>
      </c>
      <c r="J16" s="12">
        <v>977661.22808000003</v>
      </c>
      <c r="K16" s="12">
        <v>1015192.7991600001</v>
      </c>
      <c r="L16" s="13">
        <f t="shared" si="2"/>
        <v>3.8389137261490021</v>
      </c>
      <c r="M16" s="13">
        <f t="shared" si="5"/>
        <v>0.60014561197202443</v>
      </c>
    </row>
    <row r="17" spans="1:13" ht="14" x14ac:dyDescent="0.3">
      <c r="A17" s="11" t="s">
        <v>8</v>
      </c>
      <c r="B17" s="12">
        <v>14888.55919</v>
      </c>
      <c r="C17" s="12">
        <v>13166.345960000001</v>
      </c>
      <c r="D17" s="13">
        <f t="shared" si="0"/>
        <v>-11.567359930682448</v>
      </c>
      <c r="E17" s="13">
        <f t="shared" si="3"/>
        <v>9.6791269820068887E-2</v>
      </c>
      <c r="F17" s="12">
        <v>23588.318520000001</v>
      </c>
      <c r="G17" s="12">
        <v>21614.491620000001</v>
      </c>
      <c r="H17" s="13">
        <f t="shared" si="1"/>
        <v>-8.3678151892278247</v>
      </c>
      <c r="I17" s="13">
        <f t="shared" si="4"/>
        <v>8.0732874533713278E-2</v>
      </c>
      <c r="J17" s="12">
        <v>92649.53959</v>
      </c>
      <c r="K17" s="12">
        <v>97328.779120000007</v>
      </c>
      <c r="L17" s="13">
        <f t="shared" si="2"/>
        <v>5.0504725125531582</v>
      </c>
      <c r="M17" s="13">
        <f t="shared" si="5"/>
        <v>5.7537287257941272E-2</v>
      </c>
    </row>
    <row r="18" spans="1:13" ht="15.5" x14ac:dyDescent="0.35">
      <c r="A18" s="9" t="s">
        <v>31</v>
      </c>
      <c r="B18" s="8">
        <f>B19</f>
        <v>177209.36773</v>
      </c>
      <c r="C18" s="8">
        <f>C19</f>
        <v>211337.06198</v>
      </c>
      <c r="D18" s="10">
        <f t="shared" si="0"/>
        <v>19.258403033183711</v>
      </c>
      <c r="E18" s="10">
        <f t="shared" si="3"/>
        <v>1.5536263934755974</v>
      </c>
      <c r="F18" s="8">
        <f>F19</f>
        <v>395464.50459000003</v>
      </c>
      <c r="G18" s="8">
        <f>G19</f>
        <v>432339.86551999999</v>
      </c>
      <c r="H18" s="10">
        <f t="shared" si="1"/>
        <v>9.3245690831926105</v>
      </c>
      <c r="I18" s="10">
        <f t="shared" si="4"/>
        <v>1.6148443707392934</v>
      </c>
      <c r="J18" s="8">
        <f>J19</f>
        <v>2314382.2503499999</v>
      </c>
      <c r="K18" s="8">
        <f>K19</f>
        <v>2550284.98538</v>
      </c>
      <c r="L18" s="10">
        <f t="shared" si="2"/>
        <v>10.192902879130056</v>
      </c>
      <c r="M18" s="10">
        <f t="shared" si="5"/>
        <v>1.5076371153542074</v>
      </c>
    </row>
    <row r="19" spans="1:13" ht="14" x14ac:dyDescent="0.3">
      <c r="A19" s="11" t="s">
        <v>9</v>
      </c>
      <c r="B19" s="12">
        <v>177209.36773</v>
      </c>
      <c r="C19" s="12">
        <v>211337.06198</v>
      </c>
      <c r="D19" s="13">
        <f t="shared" si="0"/>
        <v>19.258403033183711</v>
      </c>
      <c r="E19" s="13">
        <f t="shared" si="3"/>
        <v>1.5536263934755974</v>
      </c>
      <c r="F19" s="12">
        <v>395464.50459000003</v>
      </c>
      <c r="G19" s="12">
        <v>432339.86551999999</v>
      </c>
      <c r="H19" s="13">
        <f t="shared" si="1"/>
        <v>9.3245690831926105</v>
      </c>
      <c r="I19" s="13">
        <f t="shared" si="4"/>
        <v>1.6148443707392934</v>
      </c>
      <c r="J19" s="12">
        <v>2314382.2503499999</v>
      </c>
      <c r="K19" s="12">
        <v>2550284.98538</v>
      </c>
      <c r="L19" s="13">
        <f t="shared" si="2"/>
        <v>10.192902879130056</v>
      </c>
      <c r="M19" s="13">
        <f t="shared" si="5"/>
        <v>1.5076371153542074</v>
      </c>
    </row>
    <row r="20" spans="1:13" ht="15.5" x14ac:dyDescent="0.35">
      <c r="A20" s="9" t="s">
        <v>32</v>
      </c>
      <c r="B20" s="8">
        <f>B21</f>
        <v>397684.04918999999</v>
      </c>
      <c r="C20" s="8">
        <f>C21</f>
        <v>412104.28519999998</v>
      </c>
      <c r="D20" s="10">
        <f t="shared" si="0"/>
        <v>3.6260534058056959</v>
      </c>
      <c r="E20" s="10">
        <f t="shared" si="3"/>
        <v>3.0295495184451173</v>
      </c>
      <c r="F20" s="8">
        <f>F21</f>
        <v>769079.54942000005</v>
      </c>
      <c r="G20" s="8">
        <f>G21</f>
        <v>805179.58244999999</v>
      </c>
      <c r="H20" s="10">
        <f t="shared" si="1"/>
        <v>4.6939270530889434</v>
      </c>
      <c r="I20" s="10">
        <f t="shared" si="4"/>
        <v>3.0074481209122923</v>
      </c>
      <c r="J20" s="8">
        <f>J21</f>
        <v>4572299.8756499998</v>
      </c>
      <c r="K20" s="8">
        <f>K21</f>
        <v>5051265.0082700001</v>
      </c>
      <c r="L20" s="10">
        <f t="shared" si="2"/>
        <v>10.475365694423322</v>
      </c>
      <c r="M20" s="10">
        <f t="shared" si="5"/>
        <v>2.9861269033127686</v>
      </c>
    </row>
    <row r="21" spans="1:13" ht="14" x14ac:dyDescent="0.3">
      <c r="A21" s="11" t="s">
        <v>10</v>
      </c>
      <c r="B21" s="12">
        <v>397684.04918999999</v>
      </c>
      <c r="C21" s="12">
        <v>412104.28519999998</v>
      </c>
      <c r="D21" s="13">
        <f t="shared" si="0"/>
        <v>3.6260534058056959</v>
      </c>
      <c r="E21" s="13">
        <f t="shared" si="3"/>
        <v>3.0295495184451173</v>
      </c>
      <c r="F21" s="12">
        <v>769079.54942000005</v>
      </c>
      <c r="G21" s="12">
        <v>805179.58244999999</v>
      </c>
      <c r="H21" s="13">
        <f t="shared" si="1"/>
        <v>4.6939270530889434</v>
      </c>
      <c r="I21" s="13">
        <f t="shared" si="4"/>
        <v>3.0074481209122923</v>
      </c>
      <c r="J21" s="12">
        <v>4572299.8756499998</v>
      </c>
      <c r="K21" s="12">
        <v>5051265.0082700001</v>
      </c>
      <c r="L21" s="13">
        <f t="shared" si="2"/>
        <v>10.475365694423322</v>
      </c>
      <c r="M21" s="13">
        <f t="shared" si="5"/>
        <v>2.9861269033127686</v>
      </c>
    </row>
    <row r="22" spans="1:13" ht="16.5" x14ac:dyDescent="0.35">
      <c r="A22" s="19" t="s">
        <v>33</v>
      </c>
      <c r="B22" s="8">
        <f>B23+B27+B29</f>
        <v>10688325.508189999</v>
      </c>
      <c r="C22" s="8">
        <f>C23+C27+C29</f>
        <v>11065058.711589999</v>
      </c>
      <c r="D22" s="10">
        <f t="shared" si="0"/>
        <v>3.5247167866596754</v>
      </c>
      <c r="E22" s="10">
        <f t="shared" si="3"/>
        <v>81.343835759911286</v>
      </c>
      <c r="F22" s="8">
        <f>F23+F27+F29</f>
        <v>20574516.77651</v>
      </c>
      <c r="G22" s="8">
        <f>G23+G27+G29</f>
        <v>21681541.950259998</v>
      </c>
      <c r="H22" s="10">
        <f t="shared" si="1"/>
        <v>5.3805646362197566</v>
      </c>
      <c r="I22" s="10">
        <f t="shared" si="4"/>
        <v>80.983316042840215</v>
      </c>
      <c r="J22" s="8">
        <f>J23+J27+J29</f>
        <v>124091349.77920999</v>
      </c>
      <c r="K22" s="8">
        <f>K23+K27+K29</f>
        <v>137379233.98201001</v>
      </c>
      <c r="L22" s="10">
        <f t="shared" si="2"/>
        <v>10.708147043643686</v>
      </c>
      <c r="M22" s="10">
        <f t="shared" si="5"/>
        <v>81.213681301326048</v>
      </c>
    </row>
    <row r="23" spans="1:13" ht="15.5" x14ac:dyDescent="0.35">
      <c r="A23" s="9" t="s">
        <v>34</v>
      </c>
      <c r="B23" s="8">
        <f>B24+B25+B26</f>
        <v>1016225.2842699999</v>
      </c>
      <c r="C23" s="8">
        <f>C24+C25+C26</f>
        <v>973259.92981</v>
      </c>
      <c r="D23" s="10">
        <f t="shared" si="0"/>
        <v>-4.2279359828036434</v>
      </c>
      <c r="E23" s="10">
        <f t="shared" si="3"/>
        <v>7.154837398128115</v>
      </c>
      <c r="F23" s="8">
        <f>F24+F25+F26</f>
        <v>2009248.2472799998</v>
      </c>
      <c r="G23" s="8">
        <f>G24+G25+G26</f>
        <v>1949054.48771</v>
      </c>
      <c r="H23" s="10">
        <f t="shared" si="1"/>
        <v>-2.9958348676668738</v>
      </c>
      <c r="I23" s="10">
        <f t="shared" si="4"/>
        <v>7.2799663384200493</v>
      </c>
      <c r="J23" s="8">
        <f>J24+J25+J26</f>
        <v>12036972.5647</v>
      </c>
      <c r="K23" s="8">
        <f>K24+K25+K26</f>
        <v>12349098.32323</v>
      </c>
      <c r="L23" s="10">
        <f t="shared" si="2"/>
        <v>2.5930586520181156</v>
      </c>
      <c r="M23" s="10">
        <f t="shared" si="5"/>
        <v>7.3003445026696996</v>
      </c>
    </row>
    <row r="24" spans="1:13" ht="14" x14ac:dyDescent="0.3">
      <c r="A24" s="11" t="s">
        <v>11</v>
      </c>
      <c r="B24" s="12">
        <v>698386.58378999995</v>
      </c>
      <c r="C24" s="12">
        <v>640601.15055000002</v>
      </c>
      <c r="D24" s="13">
        <f t="shared" si="0"/>
        <v>-8.274132777066006</v>
      </c>
      <c r="E24" s="13">
        <f t="shared" si="3"/>
        <v>4.7093247434257464</v>
      </c>
      <c r="F24" s="12">
        <v>1393636.7355599999</v>
      </c>
      <c r="G24" s="12">
        <v>1316476.2807400001</v>
      </c>
      <c r="H24" s="13">
        <f t="shared" si="1"/>
        <v>-5.5366260698484506</v>
      </c>
      <c r="I24" s="13">
        <f t="shared" si="4"/>
        <v>4.9172063015929455</v>
      </c>
      <c r="J24" s="12">
        <v>8242234.13411</v>
      </c>
      <c r="K24" s="12">
        <v>8382081.9861700004</v>
      </c>
      <c r="L24" s="13">
        <f t="shared" si="2"/>
        <v>1.6967226335059851</v>
      </c>
      <c r="M24" s="13">
        <f t="shared" si="5"/>
        <v>4.955186568848827</v>
      </c>
    </row>
    <row r="25" spans="1:13" ht="14" x14ac:dyDescent="0.3">
      <c r="A25" s="11" t="s">
        <v>12</v>
      </c>
      <c r="B25" s="12">
        <v>144500.90893000001</v>
      </c>
      <c r="C25" s="12">
        <v>146565.11981</v>
      </c>
      <c r="D25" s="13">
        <f t="shared" si="0"/>
        <v>1.428510654559243</v>
      </c>
      <c r="E25" s="13">
        <f t="shared" si="3"/>
        <v>1.0774609827843558</v>
      </c>
      <c r="F25" s="12">
        <v>273507.41991</v>
      </c>
      <c r="G25" s="12">
        <v>263815.67034000001</v>
      </c>
      <c r="H25" s="13">
        <f t="shared" si="1"/>
        <v>-3.5435051718849677</v>
      </c>
      <c r="I25" s="13">
        <f t="shared" si="4"/>
        <v>0.9853850734975873</v>
      </c>
      <c r="J25" s="12">
        <v>1589808.0724500001</v>
      </c>
      <c r="K25" s="12">
        <v>1674398.3734899999</v>
      </c>
      <c r="L25" s="13">
        <f t="shared" si="2"/>
        <v>5.3207869871764162</v>
      </c>
      <c r="M25" s="13">
        <f t="shared" si="5"/>
        <v>0.98984433043121223</v>
      </c>
    </row>
    <row r="26" spans="1:13" ht="14" x14ac:dyDescent="0.3">
      <c r="A26" s="11" t="s">
        <v>13</v>
      </c>
      <c r="B26" s="12">
        <v>173337.79154999999</v>
      </c>
      <c r="C26" s="12">
        <v>186093.65945000001</v>
      </c>
      <c r="D26" s="13">
        <f t="shared" si="0"/>
        <v>7.3589652815673094</v>
      </c>
      <c r="E26" s="13">
        <f t="shared" si="3"/>
        <v>1.368051671918012</v>
      </c>
      <c r="F26" s="12">
        <v>342104.09181000001</v>
      </c>
      <c r="G26" s="12">
        <v>368762.53662999999</v>
      </c>
      <c r="H26" s="13">
        <f t="shared" si="1"/>
        <v>7.7924951668820475</v>
      </c>
      <c r="I26" s="13">
        <f t="shared" si="4"/>
        <v>1.377374963329516</v>
      </c>
      <c r="J26" s="12">
        <v>2204930.3581400001</v>
      </c>
      <c r="K26" s="12">
        <v>2292617.9635700001</v>
      </c>
      <c r="L26" s="13">
        <f t="shared" si="2"/>
        <v>3.9768877554922004</v>
      </c>
      <c r="M26" s="13">
        <f t="shared" si="5"/>
        <v>1.3553136033896593</v>
      </c>
    </row>
    <row r="27" spans="1:13" ht="15.5" x14ac:dyDescent="0.35">
      <c r="A27" s="9" t="s">
        <v>35</v>
      </c>
      <c r="B27" s="8">
        <f>B28</f>
        <v>1260229.6833599999</v>
      </c>
      <c r="C27" s="8">
        <f>C28</f>
        <v>1635174.1203999999</v>
      </c>
      <c r="D27" s="10">
        <f t="shared" si="0"/>
        <v>29.752071546222464</v>
      </c>
      <c r="E27" s="10">
        <f t="shared" si="3"/>
        <v>12.020843138351667</v>
      </c>
      <c r="F27" s="8">
        <f>F28</f>
        <v>2609729.8090400002</v>
      </c>
      <c r="G27" s="8">
        <f>G28</f>
        <v>3158785.7538899998</v>
      </c>
      <c r="H27" s="10">
        <f t="shared" si="1"/>
        <v>21.038804206783848</v>
      </c>
      <c r="I27" s="10">
        <f t="shared" si="4"/>
        <v>11.798466437753868</v>
      </c>
      <c r="J27" s="8">
        <f>J28</f>
        <v>16079208.08127</v>
      </c>
      <c r="K27" s="8">
        <f>K28</f>
        <v>17906402.856989998</v>
      </c>
      <c r="L27" s="10">
        <f t="shared" si="2"/>
        <v>11.363711238045495</v>
      </c>
      <c r="M27" s="10">
        <f t="shared" si="5"/>
        <v>10.585623843783953</v>
      </c>
    </row>
    <row r="28" spans="1:13" ht="14" x14ac:dyDescent="0.3">
      <c r="A28" s="11" t="s">
        <v>14</v>
      </c>
      <c r="B28" s="12">
        <v>1260229.6833599999</v>
      </c>
      <c r="C28" s="12">
        <v>1635174.1203999999</v>
      </c>
      <c r="D28" s="13">
        <f t="shared" si="0"/>
        <v>29.752071546222464</v>
      </c>
      <c r="E28" s="13">
        <f t="shared" si="3"/>
        <v>12.020843138351667</v>
      </c>
      <c r="F28" s="12">
        <v>2609729.8090400002</v>
      </c>
      <c r="G28" s="12">
        <v>3158785.7538899998</v>
      </c>
      <c r="H28" s="13">
        <f t="shared" si="1"/>
        <v>21.038804206783848</v>
      </c>
      <c r="I28" s="13">
        <f t="shared" si="4"/>
        <v>11.798466437753868</v>
      </c>
      <c r="J28" s="12">
        <v>16079208.08127</v>
      </c>
      <c r="K28" s="12">
        <v>17906402.856989998</v>
      </c>
      <c r="L28" s="13">
        <f t="shared" si="2"/>
        <v>11.363711238045495</v>
      </c>
      <c r="M28" s="13">
        <f t="shared" si="5"/>
        <v>10.585623843783953</v>
      </c>
    </row>
    <row r="29" spans="1:13" ht="15.5" x14ac:dyDescent="0.35">
      <c r="A29" s="9" t="s">
        <v>36</v>
      </c>
      <c r="B29" s="8">
        <f>B30+B31+B32+B33+B34+B35+B36+B37+B38+B39+B40+B41</f>
        <v>8411870.5405599996</v>
      </c>
      <c r="C29" s="8">
        <f>C30+C31+C32+C33+C34+C35+C36+C37+C38+C39+C40+C41</f>
        <v>8456624.6613800004</v>
      </c>
      <c r="D29" s="10">
        <f t="shared" si="0"/>
        <v>0.53203530182980407</v>
      </c>
      <c r="E29" s="10">
        <f t="shared" si="3"/>
        <v>62.168155223431512</v>
      </c>
      <c r="F29" s="8">
        <f>F30+F31+F32+F33+F34+F35+F36+F37+F38+F39+F40+F41</f>
        <v>15955538.72019</v>
      </c>
      <c r="G29" s="8">
        <f>G30+G31+G32+G33+G34+G35+G36+G37+G38+G39+G40+G41</f>
        <v>16573701.708659997</v>
      </c>
      <c r="H29" s="10">
        <f t="shared" si="1"/>
        <v>3.8742846563230069</v>
      </c>
      <c r="I29" s="10">
        <f t="shared" si="4"/>
        <v>61.904883266666303</v>
      </c>
      <c r="J29" s="8">
        <f>J30+J31+J32+J33+J34+J35+J36+J37+J38+J39+J40+J41</f>
        <v>95975169.133239985</v>
      </c>
      <c r="K29" s="8">
        <f>K30+K31+K32+K33+K34+K35+K36+K37+K38+K39+K40+K41</f>
        <v>107123732.80179001</v>
      </c>
      <c r="L29" s="10">
        <f t="shared" si="2"/>
        <v>11.616091713339676</v>
      </c>
      <c r="M29" s="10">
        <f t="shared" si="5"/>
        <v>63.327712954872396</v>
      </c>
    </row>
    <row r="30" spans="1:13" ht="14" x14ac:dyDescent="0.3">
      <c r="A30" s="26" t="s">
        <v>15</v>
      </c>
      <c r="B30" s="12">
        <v>1405097.4166900001</v>
      </c>
      <c r="C30" s="12">
        <v>1419151.8282000001</v>
      </c>
      <c r="D30" s="13">
        <f t="shared" si="0"/>
        <v>1.0002446337925881</v>
      </c>
      <c r="E30" s="13">
        <f t="shared" si="3"/>
        <v>10.432773674355907</v>
      </c>
      <c r="F30" s="12">
        <v>2832723.6235000002</v>
      </c>
      <c r="G30" s="12">
        <v>2838408.5184200001</v>
      </c>
      <c r="H30" s="13">
        <f t="shared" si="1"/>
        <v>0.20068653619571422</v>
      </c>
      <c r="I30" s="13">
        <f t="shared" si="4"/>
        <v>10.601816726560829</v>
      </c>
      <c r="J30" s="12">
        <v>17336144.229430001</v>
      </c>
      <c r="K30" s="12">
        <v>17642513.52256</v>
      </c>
      <c r="L30" s="13">
        <f t="shared" si="2"/>
        <v>1.767228566372353</v>
      </c>
      <c r="M30" s="13">
        <f t="shared" si="5"/>
        <v>10.429621923522674</v>
      </c>
    </row>
    <row r="31" spans="1:13" ht="14" x14ac:dyDescent="0.3">
      <c r="A31" s="11" t="s">
        <v>16</v>
      </c>
      <c r="B31" s="12">
        <v>2795909.4327799999</v>
      </c>
      <c r="C31" s="12">
        <v>2547753.37598</v>
      </c>
      <c r="D31" s="13">
        <f t="shared" si="0"/>
        <v>-8.8756829491882332</v>
      </c>
      <c r="E31" s="13">
        <f t="shared" si="3"/>
        <v>18.729591733245904</v>
      </c>
      <c r="F31" s="12">
        <v>5081484.7690700004</v>
      </c>
      <c r="G31" s="12">
        <v>4876083.5093599996</v>
      </c>
      <c r="H31" s="13">
        <f t="shared" si="1"/>
        <v>-4.0421504549268343</v>
      </c>
      <c r="I31" s="13">
        <f t="shared" si="4"/>
        <v>18.212791912848569</v>
      </c>
      <c r="J31" s="12">
        <v>29318196.854809999</v>
      </c>
      <c r="K31" s="12">
        <v>31361157.585340001</v>
      </c>
      <c r="L31" s="13">
        <f t="shared" si="2"/>
        <v>6.9682345767960463</v>
      </c>
      <c r="M31" s="13">
        <f t="shared" si="5"/>
        <v>18.539592801267137</v>
      </c>
    </row>
    <row r="32" spans="1:13" ht="14" x14ac:dyDescent="0.3">
      <c r="A32" s="11" t="s">
        <v>17</v>
      </c>
      <c r="B32" s="12">
        <v>56242.339760000003</v>
      </c>
      <c r="C32" s="12">
        <v>76164.448539999998</v>
      </c>
      <c r="D32" s="13">
        <f t="shared" si="0"/>
        <v>35.421906103146789</v>
      </c>
      <c r="E32" s="13">
        <f t="shared" si="3"/>
        <v>0.55991644999520362</v>
      </c>
      <c r="F32" s="12">
        <v>98766.605379999994</v>
      </c>
      <c r="G32" s="12">
        <v>168080.03395000001</v>
      </c>
      <c r="H32" s="13">
        <f t="shared" si="1"/>
        <v>70.17901273747313</v>
      </c>
      <c r="I32" s="13">
        <f t="shared" si="4"/>
        <v>0.62780029857152009</v>
      </c>
      <c r="J32" s="12">
        <v>1286900.2483300001</v>
      </c>
      <c r="K32" s="12">
        <v>1059834.1688900001</v>
      </c>
      <c r="L32" s="13">
        <f t="shared" si="2"/>
        <v>-17.64441958377596</v>
      </c>
      <c r="M32" s="13">
        <f t="shared" si="5"/>
        <v>0.626535990408562</v>
      </c>
    </row>
    <row r="33" spans="1:13" ht="14" x14ac:dyDescent="0.3">
      <c r="A33" s="11" t="s">
        <v>18</v>
      </c>
      <c r="B33" s="12">
        <v>879675.74375000002</v>
      </c>
      <c r="C33" s="12">
        <v>891317.18889999995</v>
      </c>
      <c r="D33" s="13">
        <f t="shared" si="0"/>
        <v>1.3233791238090991</v>
      </c>
      <c r="E33" s="13">
        <f t="shared" si="3"/>
        <v>6.5524423244067025</v>
      </c>
      <c r="F33" s="12">
        <v>1646819.9258399999</v>
      </c>
      <c r="G33" s="12">
        <v>1688909.6939000001</v>
      </c>
      <c r="H33" s="13">
        <f t="shared" si="1"/>
        <v>2.5558209127528775</v>
      </c>
      <c r="I33" s="13">
        <f t="shared" si="4"/>
        <v>6.3082924555225226</v>
      </c>
      <c r="J33" s="12">
        <v>10828538.76347</v>
      </c>
      <c r="K33" s="12">
        <v>11346586.454369999</v>
      </c>
      <c r="L33" s="13">
        <f t="shared" si="2"/>
        <v>4.7840960097740064</v>
      </c>
      <c r="M33" s="13">
        <f t="shared" si="5"/>
        <v>6.7076954023766042</v>
      </c>
    </row>
    <row r="34" spans="1:13" ht="14" x14ac:dyDescent="0.3">
      <c r="A34" s="11" t="s">
        <v>19</v>
      </c>
      <c r="B34" s="12">
        <v>547304.03936000005</v>
      </c>
      <c r="C34" s="12">
        <v>603633.60890999995</v>
      </c>
      <c r="D34" s="13">
        <f t="shared" si="0"/>
        <v>10.292189623864262</v>
      </c>
      <c r="E34" s="13">
        <f t="shared" si="3"/>
        <v>4.437561012749641</v>
      </c>
      <c r="F34" s="12">
        <v>1059160.44349</v>
      </c>
      <c r="G34" s="12">
        <v>1189638.4182800001</v>
      </c>
      <c r="H34" s="13">
        <f t="shared" si="1"/>
        <v>12.31899997700698</v>
      </c>
      <c r="I34" s="13">
        <f t="shared" si="4"/>
        <v>4.4434507575748547</v>
      </c>
      <c r="J34" s="12">
        <v>6318239.4098100001</v>
      </c>
      <c r="K34" s="12">
        <v>7445148.6391000003</v>
      </c>
      <c r="L34" s="13">
        <f t="shared" si="2"/>
        <v>17.83581083585258</v>
      </c>
      <c r="M34" s="13">
        <f t="shared" si="5"/>
        <v>4.4013051411834789</v>
      </c>
    </row>
    <row r="35" spans="1:13" ht="14" x14ac:dyDescent="0.3">
      <c r="A35" s="11" t="s">
        <v>20</v>
      </c>
      <c r="B35" s="12">
        <v>635657.58305999998</v>
      </c>
      <c r="C35" s="12">
        <v>657087.75633999996</v>
      </c>
      <c r="D35" s="13">
        <f t="shared" si="0"/>
        <v>3.3713392007119634</v>
      </c>
      <c r="E35" s="13">
        <f t="shared" si="3"/>
        <v>4.8305246203152796</v>
      </c>
      <c r="F35" s="12">
        <v>1232744.01749</v>
      </c>
      <c r="G35" s="12">
        <v>1308231.86097</v>
      </c>
      <c r="H35" s="13">
        <f t="shared" si="1"/>
        <v>6.1235619405966739</v>
      </c>
      <c r="I35" s="13">
        <f t="shared" si="4"/>
        <v>4.8864123454547963</v>
      </c>
      <c r="J35" s="12">
        <v>7076562.25177</v>
      </c>
      <c r="K35" s="12">
        <v>8160471.6605200004</v>
      </c>
      <c r="L35" s="13">
        <f t="shared" si="2"/>
        <v>15.316892160157163</v>
      </c>
      <c r="M35" s="13">
        <f t="shared" si="5"/>
        <v>4.8241784838657722</v>
      </c>
    </row>
    <row r="36" spans="1:13" ht="14" x14ac:dyDescent="0.3">
      <c r="A36" s="11" t="s">
        <v>21</v>
      </c>
      <c r="B36" s="12">
        <v>1147472.13476</v>
      </c>
      <c r="C36" s="12">
        <v>1199794.51492</v>
      </c>
      <c r="D36" s="13">
        <f t="shared" si="0"/>
        <v>4.559795273019283</v>
      </c>
      <c r="E36" s="13">
        <f t="shared" si="3"/>
        <v>8.8201870872197841</v>
      </c>
      <c r="F36" s="12">
        <v>2264973.1716399998</v>
      </c>
      <c r="G36" s="12">
        <v>2399384.5496399999</v>
      </c>
      <c r="H36" s="13">
        <f t="shared" si="1"/>
        <v>5.9343474652583517</v>
      </c>
      <c r="I36" s="13">
        <f t="shared" si="4"/>
        <v>8.9620063802461161</v>
      </c>
      <c r="J36" s="12">
        <v>11916353.69991</v>
      </c>
      <c r="K36" s="12">
        <v>15658389.676410001</v>
      </c>
      <c r="L36" s="13">
        <f t="shared" si="2"/>
        <v>31.402525224878673</v>
      </c>
      <c r="M36" s="13">
        <f t="shared" si="5"/>
        <v>9.256678990060923</v>
      </c>
    </row>
    <row r="37" spans="1:13" ht="14" x14ac:dyDescent="0.3">
      <c r="A37" s="14" t="s">
        <v>22</v>
      </c>
      <c r="B37" s="12">
        <v>239376.10553999999</v>
      </c>
      <c r="C37" s="12">
        <v>267094.58893999999</v>
      </c>
      <c r="D37" s="13">
        <f t="shared" si="0"/>
        <v>11.57946961225343</v>
      </c>
      <c r="E37" s="13">
        <f t="shared" si="3"/>
        <v>1.9635230992800017</v>
      </c>
      <c r="F37" s="12">
        <v>447717.65876000002</v>
      </c>
      <c r="G37" s="12">
        <v>519203.76848000003</v>
      </c>
      <c r="H37" s="13">
        <f t="shared" si="1"/>
        <v>15.966783601519788</v>
      </c>
      <c r="I37" s="13">
        <f t="shared" si="4"/>
        <v>1.9392920932427165</v>
      </c>
      <c r="J37" s="12">
        <v>2770048.5734899999</v>
      </c>
      <c r="K37" s="12">
        <v>3058298.3552100002</v>
      </c>
      <c r="L37" s="13">
        <f t="shared" si="2"/>
        <v>10.405946829908213</v>
      </c>
      <c r="M37" s="13">
        <f t="shared" si="5"/>
        <v>1.8079564192133994</v>
      </c>
    </row>
    <row r="38" spans="1:13" ht="14" x14ac:dyDescent="0.3">
      <c r="A38" s="11" t="s">
        <v>23</v>
      </c>
      <c r="B38" s="12">
        <v>195475.11747</v>
      </c>
      <c r="C38" s="12">
        <v>250812.61454000001</v>
      </c>
      <c r="D38" s="13">
        <f t="shared" si="0"/>
        <v>28.309228195497965</v>
      </c>
      <c r="E38" s="13">
        <f t="shared" si="3"/>
        <v>1.8438275526080794</v>
      </c>
      <c r="F38" s="12">
        <v>336863.08263999998</v>
      </c>
      <c r="G38" s="12">
        <v>524705.46050000004</v>
      </c>
      <c r="H38" s="13">
        <f t="shared" si="1"/>
        <v>55.762233245589613</v>
      </c>
      <c r="I38" s="13">
        <f t="shared" si="4"/>
        <v>1.9598416124903866</v>
      </c>
      <c r="J38" s="12">
        <v>3162565.9730699998</v>
      </c>
      <c r="K38" s="12">
        <v>4594453.5532200001</v>
      </c>
      <c r="L38" s="13">
        <f t="shared" si="2"/>
        <v>45.276133125533605</v>
      </c>
      <c r="M38" s="13">
        <f t="shared" si="5"/>
        <v>2.716076337081748</v>
      </c>
    </row>
    <row r="39" spans="1:13" ht="14" x14ac:dyDescent="0.3">
      <c r="A39" s="11" t="s">
        <v>24</v>
      </c>
      <c r="B39" s="12">
        <v>149655.0753</v>
      </c>
      <c r="C39" s="12">
        <v>171627.39296</v>
      </c>
      <c r="D39" s="13">
        <f t="shared" si="0"/>
        <v>14.681972940746634</v>
      </c>
      <c r="E39" s="13">
        <f t="shared" si="3"/>
        <v>1.2617041471471673</v>
      </c>
      <c r="F39" s="12">
        <v>256161.42332</v>
      </c>
      <c r="G39" s="12">
        <v>346514.25657000003</v>
      </c>
      <c r="H39" s="13">
        <f t="shared" si="1"/>
        <v>35.271834485839094</v>
      </c>
      <c r="I39" s="13">
        <f t="shared" si="4"/>
        <v>1.2942748083847249</v>
      </c>
      <c r="J39" s="12">
        <v>1774840.48355</v>
      </c>
      <c r="K39" s="12">
        <v>2125605.5551999998</v>
      </c>
      <c r="L39" s="13">
        <f t="shared" si="2"/>
        <v>19.763188573905335</v>
      </c>
      <c r="M39" s="13">
        <f t="shared" si="5"/>
        <v>1.2565818510456019</v>
      </c>
    </row>
    <row r="40" spans="1:13" ht="14" x14ac:dyDescent="0.3">
      <c r="A40" s="11" t="s">
        <v>25</v>
      </c>
      <c r="B40" s="12">
        <v>350915.61978000001</v>
      </c>
      <c r="C40" s="12">
        <v>363182.32212000003</v>
      </c>
      <c r="D40" s="13">
        <f t="shared" si="0"/>
        <v>3.495627338472536</v>
      </c>
      <c r="E40" s="13">
        <f t="shared" si="3"/>
        <v>2.6699038777343578</v>
      </c>
      <c r="F40" s="12">
        <v>682202.79598000005</v>
      </c>
      <c r="G40" s="12">
        <v>698217.16145999997</v>
      </c>
      <c r="H40" s="13">
        <f t="shared" si="1"/>
        <v>2.3474494057144568</v>
      </c>
      <c r="I40" s="13">
        <f t="shared" si="4"/>
        <v>2.6079298779933828</v>
      </c>
      <c r="J40" s="12">
        <v>4071868.7486800002</v>
      </c>
      <c r="K40" s="12">
        <v>4549212.4951799996</v>
      </c>
      <c r="L40" s="13">
        <f t="shared" si="2"/>
        <v>11.722964956931445</v>
      </c>
      <c r="M40" s="13">
        <f t="shared" si="5"/>
        <v>2.6893314444011223</v>
      </c>
    </row>
    <row r="41" spans="1:13" ht="14" x14ac:dyDescent="0.3">
      <c r="A41" s="11" t="s">
        <v>26</v>
      </c>
      <c r="B41" s="12">
        <v>9089.9323100000001</v>
      </c>
      <c r="C41" s="12">
        <v>9005.0210299999999</v>
      </c>
      <c r="D41" s="13">
        <f t="shared" si="0"/>
        <v>-0.93412444784201321</v>
      </c>
      <c r="E41" s="13">
        <f t="shared" si="3"/>
        <v>6.6199644373473879E-2</v>
      </c>
      <c r="F41" s="12">
        <v>15921.203079999999</v>
      </c>
      <c r="G41" s="12">
        <v>16324.477129999999</v>
      </c>
      <c r="H41" s="13">
        <f t="shared" si="1"/>
        <v>2.5329370398307867</v>
      </c>
      <c r="I41" s="13">
        <f t="shared" si="4"/>
        <v>6.0973997775884844E-2</v>
      </c>
      <c r="J41" s="12">
        <v>114909.89692</v>
      </c>
      <c r="K41" s="12">
        <v>122061.13579</v>
      </c>
      <c r="L41" s="13">
        <f t="shared" si="2"/>
        <v>6.2233446044936205</v>
      </c>
      <c r="M41" s="13">
        <f t="shared" si="5"/>
        <v>7.215817044536052E-2</v>
      </c>
    </row>
    <row r="42" spans="1:13" ht="15.5" x14ac:dyDescent="0.35">
      <c r="A42" s="20" t="s">
        <v>37</v>
      </c>
      <c r="B42" s="8">
        <f>B43</f>
        <v>334207.24878999998</v>
      </c>
      <c r="C42" s="8">
        <f>C43</f>
        <v>294313.36849999998</v>
      </c>
      <c r="D42" s="10">
        <f t="shared" si="0"/>
        <v>-11.936868644960906</v>
      </c>
      <c r="E42" s="10">
        <f t="shared" si="3"/>
        <v>2.163619636661656</v>
      </c>
      <c r="F42" s="8">
        <f>F43</f>
        <v>725531.79964999994</v>
      </c>
      <c r="G42" s="8">
        <f>G43</f>
        <v>598403.99800000002</v>
      </c>
      <c r="H42" s="10">
        <f t="shared" si="1"/>
        <v>-17.522016500355601</v>
      </c>
      <c r="I42" s="10">
        <f t="shared" si="4"/>
        <v>2.2351150209937902</v>
      </c>
      <c r="J42" s="8">
        <f>J43</f>
        <v>4777589.31501</v>
      </c>
      <c r="K42" s="8">
        <f>K43</f>
        <v>4434220.5744099999</v>
      </c>
      <c r="L42" s="10">
        <f t="shared" si="2"/>
        <v>-7.1870710929719461</v>
      </c>
      <c r="M42" s="10">
        <f t="shared" si="5"/>
        <v>2.6213523406097514</v>
      </c>
    </row>
    <row r="43" spans="1:13" ht="14" x14ac:dyDescent="0.3">
      <c r="A43" s="11" t="s">
        <v>27</v>
      </c>
      <c r="B43" s="12">
        <v>334207.24878999998</v>
      </c>
      <c r="C43" s="12">
        <v>294313.36849999998</v>
      </c>
      <c r="D43" s="13">
        <f t="shared" si="0"/>
        <v>-11.936868644960906</v>
      </c>
      <c r="E43" s="13">
        <f t="shared" si="3"/>
        <v>2.163619636661656</v>
      </c>
      <c r="F43" s="12">
        <v>725531.79964999994</v>
      </c>
      <c r="G43" s="12">
        <v>598403.99800000002</v>
      </c>
      <c r="H43" s="13">
        <f t="shared" si="1"/>
        <v>-17.522016500355601</v>
      </c>
      <c r="I43" s="13">
        <f t="shared" si="4"/>
        <v>2.2351150209937902</v>
      </c>
      <c r="J43" s="12">
        <v>4777589.31501</v>
      </c>
      <c r="K43" s="12">
        <v>4434220.5744099999</v>
      </c>
      <c r="L43" s="13">
        <f t="shared" si="2"/>
        <v>-7.1870710929719461</v>
      </c>
      <c r="M43" s="13">
        <f t="shared" si="5"/>
        <v>2.6213523406097514</v>
      </c>
    </row>
    <row r="44" spans="1:13" ht="15.5" x14ac:dyDescent="0.35">
      <c r="A44" s="9" t="s">
        <v>38</v>
      </c>
      <c r="B44" s="8">
        <f>B8+B22+B42</f>
        <v>12858362.583149998</v>
      </c>
      <c r="C44" s="8">
        <f>C8+C22+C42</f>
        <v>13221236.923629999</v>
      </c>
      <c r="D44" s="10">
        <f t="shared" si="0"/>
        <v>2.8220882568323558</v>
      </c>
      <c r="E44" s="10">
        <f t="shared" si="3"/>
        <v>97.194796059432178</v>
      </c>
      <c r="F44" s="15">
        <f>F8+F22+F42</f>
        <v>25029665.741379999</v>
      </c>
      <c r="G44" s="15">
        <f>G8+G22+G42</f>
        <v>26026572.062939998</v>
      </c>
      <c r="H44" s="16">
        <f t="shared" si="1"/>
        <v>3.9828990601016119</v>
      </c>
      <c r="I44" s="16">
        <f t="shared" si="4"/>
        <v>97.212555994411204</v>
      </c>
      <c r="J44" s="15">
        <f>J8+J22+J42</f>
        <v>150500764.41779</v>
      </c>
      <c r="K44" s="15">
        <f>K8+K22+K42</f>
        <v>164465185.44501999</v>
      </c>
      <c r="L44" s="16">
        <f t="shared" si="2"/>
        <v>9.2786379399806727</v>
      </c>
      <c r="M44" s="16">
        <f t="shared" si="5"/>
        <v>97.225925409108299</v>
      </c>
    </row>
    <row r="45" spans="1:13" ht="15.5" x14ac:dyDescent="0.35">
      <c r="A45" s="21" t="s">
        <v>39</v>
      </c>
      <c r="B45" s="33">
        <f>B46-B44</f>
        <v>289807.28685000166</v>
      </c>
      <c r="C45" s="33">
        <f>C46-C44</f>
        <v>381586.95137000084</v>
      </c>
      <c r="D45" s="34">
        <f t="shared" si="0"/>
        <v>31.669205256216511</v>
      </c>
      <c r="E45" s="34">
        <f t="shared" si="3"/>
        <v>2.8052039405678246</v>
      </c>
      <c r="F45" s="33">
        <f>F46-F44</f>
        <v>552655.71862000227</v>
      </c>
      <c r="G45" s="33">
        <f>G46-G44</f>
        <v>746278.21006000042</v>
      </c>
      <c r="H45" s="35">
        <f t="shared" si="1"/>
        <v>35.034920460694636</v>
      </c>
      <c r="I45" s="35">
        <f t="shared" si="4"/>
        <v>2.7874440055887897</v>
      </c>
      <c r="J45" s="33">
        <f>J46-J44</f>
        <v>8737002.8452026844</v>
      </c>
      <c r="K45" s="33">
        <f>K46-K44</f>
        <v>4692562.0929763019</v>
      </c>
      <c r="L45" s="35">
        <f t="shared" si="2"/>
        <v>-46.290940084185792</v>
      </c>
      <c r="M45" s="35">
        <f t="shared" si="5"/>
        <v>2.7740745908917099</v>
      </c>
    </row>
    <row r="46" spans="1:13" s="18" customFormat="1" ht="22.5" customHeight="1" x14ac:dyDescent="0.4">
      <c r="A46" s="17" t="s">
        <v>48</v>
      </c>
      <c r="B46" s="36">
        <v>13148169.869999999</v>
      </c>
      <c r="C46" s="36">
        <v>13602823.875</v>
      </c>
      <c r="D46" s="37">
        <f t="shared" si="0"/>
        <v>3.4579261562278618</v>
      </c>
      <c r="E46" s="38">
        <f t="shared" si="3"/>
        <v>100</v>
      </c>
      <c r="F46" s="39">
        <v>25582321.460000001</v>
      </c>
      <c r="G46" s="39">
        <v>26772850.272999998</v>
      </c>
      <c r="H46" s="25">
        <f t="shared" si="1"/>
        <v>4.6537168835966822</v>
      </c>
      <c r="I46" s="40">
        <f t="shared" si="4"/>
        <v>100</v>
      </c>
      <c r="J46" s="39">
        <v>159237767.26299268</v>
      </c>
      <c r="K46" s="39">
        <v>169157747.53799629</v>
      </c>
      <c r="L46" s="25">
        <f t="shared" si="2"/>
        <v>6.229665515606011</v>
      </c>
      <c r="M46" s="40">
        <f t="shared" si="5"/>
        <v>100</v>
      </c>
    </row>
    <row r="47" spans="1:13" ht="20.25" customHeight="1" x14ac:dyDescent="0.25"/>
    <row r="48" spans="1:13" ht="14.5" x14ac:dyDescent="0.25">
      <c r="C48" s="23"/>
    </row>
    <row r="49" spans="1:3" ht="14.5" x14ac:dyDescent="0.25">
      <c r="A49" s="1" t="s">
        <v>46</v>
      </c>
      <c r="C49" s="24"/>
    </row>
    <row r="50" spans="1:3" ht="25" x14ac:dyDescent="0.25">
      <c r="A50" s="27" t="s">
        <v>47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2019-03-14T12:28:18Z</dcterms:modified>
</cp:coreProperties>
</file>